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MA TRẬN KIỂM TRA HKII - K10" sheetId="1" r:id="rId1"/>
  </sheets>
  <calcPr calcId="144525"/>
</workbook>
</file>

<file path=xl/sharedStrings.xml><?xml version="1.0" encoding="utf-8"?>
<sst xmlns="http://schemas.openxmlformats.org/spreadsheetml/2006/main" count="46" uniqueCount="32">
  <si>
    <t>MA TRẬN ĐỀ KIỂM TRA HỌC KỲ II</t>
  </si>
  <si>
    <t>MÔN SINH HỌC LỚP 10, THỜI GIAN 45 PHÚT</t>
  </si>
  <si>
    <t>thời gian/ câu trắc nghiệm/tự luận</t>
  </si>
  <si>
    <t>stt</t>
  </si>
  <si>
    <t>NỘI DUNG KIẾN THỨC</t>
  </si>
  <si>
    <t>CHUẨN KIẾN THỨC KỸ NĂNG</t>
  </si>
  <si>
    <t>CÂU HỎI THEO MỨC ĐỘ NHẬN THỨC</t>
  </si>
  <si>
    <t>tổng số câu</t>
  </si>
  <si>
    <t>Tổng thời gian</t>
  </si>
  <si>
    <t>tỉ lệ %</t>
  </si>
  <si>
    <t>giữa kỳ 1 (2 tiết/tuần) đến tuần thứ 9 ( khoảng đến hết bài 15), có tổng cộng chương 1 ( 6 bài) và chương 2 (6 bài + bài tập). Chương 1: 45% , chương 2 55%</t>
  </si>
  <si>
    <t>NHẬN BIÊT</t>
  </si>
  <si>
    <t>THÔNG HIỂU</t>
  </si>
  <si>
    <t>VẬN DỤNG</t>
  </si>
  <si>
    <t>VẬN DỤNG CAO</t>
  </si>
  <si>
    <t>chTN</t>
  </si>
  <si>
    <t>Thời gian</t>
  </si>
  <si>
    <t>ch TL</t>
  </si>
  <si>
    <t>chTL</t>
  </si>
  <si>
    <t>Bài 22: Khái quát về vi sinh vật</t>
  </si>
  <si>
    <r>
      <rPr>
        <sz val="14"/>
        <color rgb="FF000000"/>
        <rFont val="Times New Roman"/>
        <charset val="134"/>
      </rPr>
      <t>- Nêu được khái niệm vi sinh vật, kể tên được các nhóm vi sinh vật.</t>
    </r>
    <r>
      <rPr>
        <b/>
        <sz val="14"/>
        <color rgb="FF000000"/>
        <rFont val="Times New Roman"/>
        <charset val="134"/>
      </rPr>
      <t xml:space="preserve">
</t>
    </r>
    <r>
      <rPr>
        <sz val="14"/>
        <color rgb="FF000000"/>
        <rFont val="Times New Roman"/>
        <charset val="134"/>
      </rPr>
      <t xml:space="preserve">- Phân biệt được các kiểu dinh dưỡng ở vi sinh vật.
- Trình bày được một số phương pháp nghiên cứu vi sinh vật. </t>
    </r>
  </si>
  <si>
    <t>Bài 24: Quá trình tổng hợp và phân giải ở vi sinh vật</t>
  </si>
  <si>
    <t>- Nêu được một số ví dụ về quá trình tổng hợp và phân giải các chất ở vi sinh vật
- Phân tích được vai trò của vi sinh vật trong đời sống con người và trong tự nhiên.</t>
  </si>
  <si>
    <t>Bài 25: Sinh trưởng và sinh sản ở vi sinh vật</t>
  </si>
  <si>
    <t>- Nêu được khái niệm sinh trưởng ở vi sinh vật. Trình bày được đặc điểm các pha sinh trưởng của quần thể vi khuẩn.
- Phân biệt được các hình thức sinh sản ở vi sinh vật nhân sơ và vi sinh vật nhân thực,
- Trình bày được các yếu tố ảnh hưởng đến sinh trưởng của vi sinh vật.
- Trình bày được ý nghĩa của việc sử dụng kháng sinh để ức chế hoặc tiêu diệt vi sinh vật gây bệnh và tác hại của việc lạm dụng thuốc kháng sinh trong chữa bệnh cho con người và động vật.</t>
  </si>
  <si>
    <t>Bài 26+27: Công nghệ vi sinh vật và ứng dụng vi sinh vật trong thực tiễn</t>
  </si>
  <si>
    <t>- Kể tên được một số thành tựu hiện đại của công nghệ vi sinh vật.
- Phân tích được triển vọng công nghệ vi sinh vật trong tương lai.
'- Trình bày được cơ sở khoa học của việc ứng dụng vi sinh vật trong thực tiễn.
- Trình bày được một số ứng dụng vi sinh vật tron thực tiễn.</t>
  </si>
  <si>
    <t>Bài 29: Virus</t>
  </si>
  <si>
    <t>- Nêu được khái niệm và các đặc điểm của virus. Trình bày được cấu tạo của virus.
- Trình bày được các giai đoạn nhân lên của virus trong tế bào chủ. Từ đó giải thích được cơ chế gây bệnh do virus.</t>
  </si>
  <si>
    <t xml:space="preserve">tổng </t>
  </si>
  <si>
    <t xml:space="preserve">tỉ lệ </t>
  </si>
  <si>
    <t>tổng điểm</t>
  </si>
</sst>
</file>

<file path=xl/styles.xml><?xml version="1.0" encoding="utf-8"?>
<styleSheet xmlns="http://schemas.openxmlformats.org/spreadsheetml/2006/main">
  <numFmts count="5">
    <numFmt numFmtId="41" formatCode="_(* #,##0_);_(* \(#,##0\);_(* &quot;-&quot;_);_(@_)"/>
    <numFmt numFmtId="176" formatCode="_ * #,##0.00_ ;_ * \-#,##0.00_ ;_ * &quot;-&quot;??_ ;_ @_ "/>
    <numFmt numFmtId="42" formatCode="_(&quot;$&quot;* #,##0_);_(&quot;$&quot;* \(#,##0\);_(&quot;$&quot;* &quot;-&quot;_);_(@_)"/>
    <numFmt numFmtId="44" formatCode="_(&quot;$&quot;* #,##0.00_);_(&quot;$&quot;* \(#,##0.00\);_(&quot;$&quot;* &quot;-&quot;??_);_(@_)"/>
    <numFmt numFmtId="177" formatCode="_(* #,##0.0_);_(* \(#,##0.0\);_(* &quot;-&quot;_);_(@_)"/>
  </numFmts>
  <fonts count="31">
    <font>
      <sz val="11"/>
      <color theme="1"/>
      <name val="Calibri"/>
      <charset val="134"/>
      <scheme val="minor"/>
    </font>
    <font>
      <sz val="12"/>
      <color theme="1"/>
      <name val="Times New Roman"/>
      <charset val="134"/>
    </font>
    <font>
      <b/>
      <sz val="20"/>
      <color theme="1"/>
      <name val="Times New Roman"/>
      <charset val="134"/>
    </font>
    <font>
      <i/>
      <sz val="12"/>
      <color theme="1"/>
      <name val="Times New Roman"/>
      <charset val="134"/>
    </font>
    <font>
      <b/>
      <sz val="12"/>
      <color theme="1"/>
      <name val="Times New Roman"/>
      <charset val="134"/>
    </font>
    <font>
      <b/>
      <sz val="16"/>
      <color theme="1"/>
      <name val="Times New Roman"/>
      <charset val="134"/>
    </font>
    <font>
      <b/>
      <sz val="14"/>
      <color theme="1"/>
      <name val="Times New Roman"/>
      <charset val="134"/>
    </font>
    <font>
      <b/>
      <sz val="14"/>
      <color rgb="FF000000"/>
      <name val="Times New Roman"/>
      <charset val="134"/>
    </font>
    <font>
      <b/>
      <i/>
      <sz val="14"/>
      <color theme="1"/>
      <name val="Times New Roman"/>
      <charset val="134"/>
    </font>
    <font>
      <sz val="14"/>
      <color theme="1"/>
      <name val="Times New Roman"/>
      <charset val="134"/>
    </font>
    <font>
      <i/>
      <sz val="14"/>
      <color theme="1"/>
      <name val="Times New Roman"/>
      <charset val="134"/>
    </font>
    <font>
      <sz val="11"/>
      <color theme="0"/>
      <name val="Calibri"/>
      <charset val="0"/>
      <scheme val="minor"/>
    </font>
    <font>
      <sz val="11"/>
      <color rgb="FF9C6500"/>
      <name val="Calibri"/>
      <charset val="0"/>
      <scheme val="minor"/>
    </font>
    <font>
      <sz val="11"/>
      <color theme="1"/>
      <name val="Calibri"/>
      <charset val="0"/>
      <scheme val="minor"/>
    </font>
    <font>
      <u/>
      <sz val="11"/>
      <color rgb="FF0000FF"/>
      <name val="Calibri"/>
      <charset val="0"/>
      <scheme val="minor"/>
    </font>
    <font>
      <b/>
      <sz val="11"/>
      <color rgb="FFFFFFFF"/>
      <name val="Calibri"/>
      <charset val="0"/>
      <scheme val="minor"/>
    </font>
    <font>
      <u/>
      <sz val="11"/>
      <color rgb="FF800080"/>
      <name val="Calibri"/>
      <charset val="0"/>
      <scheme val="minor"/>
    </font>
    <font>
      <b/>
      <sz val="13"/>
      <color theme="3"/>
      <name val="Calibri"/>
      <charset val="134"/>
      <scheme val="minor"/>
    </font>
    <font>
      <sz val="11"/>
      <color rgb="FF00610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sz val="11"/>
      <color rgb="FFFA7D00"/>
      <name val="Calibri"/>
      <charset val="0"/>
      <scheme val="minor"/>
    </font>
    <font>
      <b/>
      <sz val="11"/>
      <color theme="1"/>
      <name val="Calibri"/>
      <charset val="0"/>
      <scheme val="minor"/>
    </font>
    <font>
      <sz val="11"/>
      <color rgb="FF9C0006"/>
      <name val="Calibri"/>
      <charset val="0"/>
      <scheme val="minor"/>
    </font>
    <font>
      <sz val="14"/>
      <color rgb="FF000000"/>
      <name val="Times New Roman"/>
      <charset val="134"/>
    </font>
  </fonts>
  <fills count="33">
    <fill>
      <patternFill patternType="none"/>
    </fill>
    <fill>
      <patternFill patternType="gray125"/>
    </fill>
    <fill>
      <patternFill patternType="solid">
        <fgColor theme="5"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13" fillId="6" borderId="0" applyNumberFormat="0" applyBorder="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0" fontId="14" fillId="0" borderId="0" applyNumberFormat="0" applyFill="0" applyBorder="0" applyAlignment="0" applyProtection="0">
      <alignment vertical="center"/>
    </xf>
    <xf numFmtId="0" fontId="11" fillId="11" borderId="0" applyNumberFormat="0" applyBorder="0" applyAlignment="0" applyProtection="0">
      <alignment vertical="center"/>
    </xf>
    <xf numFmtId="0" fontId="16" fillId="0" borderId="0" applyNumberFormat="0" applyFill="0" applyBorder="0" applyAlignment="0" applyProtection="0">
      <alignment vertical="center"/>
    </xf>
    <xf numFmtId="0" fontId="15" fillId="10" borderId="9" applyNumberFormat="0" applyAlignment="0" applyProtection="0">
      <alignment vertical="center"/>
    </xf>
    <xf numFmtId="0" fontId="17" fillId="0" borderId="10" applyNumberFormat="0" applyFill="0" applyAlignment="0" applyProtection="0">
      <alignment vertical="center"/>
    </xf>
    <xf numFmtId="0" fontId="0" fillId="12" borderId="11" applyNumberFormat="0" applyFont="0" applyAlignment="0" applyProtection="0">
      <alignment vertical="center"/>
    </xf>
    <xf numFmtId="0" fontId="13" fillId="16" borderId="0" applyNumberFormat="0" applyBorder="0" applyAlignment="0" applyProtection="0">
      <alignment vertical="center"/>
    </xf>
    <xf numFmtId="0" fontId="19" fillId="0" borderId="0" applyNumberFormat="0" applyFill="0" applyBorder="0" applyAlignment="0" applyProtection="0">
      <alignment vertical="center"/>
    </xf>
    <xf numFmtId="0" fontId="13" fillId="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18" borderId="13" applyNumberFormat="0" applyAlignment="0" applyProtection="0">
      <alignment vertical="center"/>
    </xf>
    <xf numFmtId="0" fontId="11" fillId="9" borderId="0" applyNumberFormat="0" applyBorder="0" applyAlignment="0" applyProtection="0">
      <alignment vertical="center"/>
    </xf>
    <xf numFmtId="0" fontId="18" fillId="15" borderId="0" applyNumberFormat="0" applyBorder="0" applyAlignment="0" applyProtection="0">
      <alignment vertical="center"/>
    </xf>
    <xf numFmtId="0" fontId="25" fillId="19" borderId="14" applyNumberFormat="0" applyAlignment="0" applyProtection="0">
      <alignment vertical="center"/>
    </xf>
    <xf numFmtId="0" fontId="13" fillId="22" borderId="0" applyNumberFormat="0" applyBorder="0" applyAlignment="0" applyProtection="0">
      <alignment vertical="center"/>
    </xf>
    <xf numFmtId="0" fontId="26" fillId="19" borderId="13"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26" borderId="0" applyNumberFormat="0" applyBorder="0" applyAlignment="0" applyProtection="0">
      <alignment vertical="center"/>
    </xf>
    <xf numFmtId="0" fontId="12" fillId="3" borderId="0" applyNumberFormat="0" applyBorder="0" applyAlignment="0" applyProtection="0">
      <alignment vertical="center"/>
    </xf>
    <xf numFmtId="0" fontId="11" fillId="14" borderId="0" applyNumberFormat="0" applyBorder="0" applyAlignment="0" applyProtection="0">
      <alignment vertical="center"/>
    </xf>
    <xf numFmtId="0" fontId="13" fillId="28" borderId="0" applyNumberFormat="0" applyBorder="0" applyAlignment="0" applyProtection="0">
      <alignment vertical="center"/>
    </xf>
    <xf numFmtId="0" fontId="11" fillId="21" borderId="0" applyNumberFormat="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1" fillId="2" borderId="0" applyNumberFormat="0" applyBorder="0" applyAlignment="0" applyProtection="0">
      <alignment vertical="center"/>
    </xf>
    <xf numFmtId="0" fontId="11" fillId="24" borderId="0" applyNumberFormat="0" applyBorder="0" applyAlignment="0" applyProtection="0">
      <alignment vertical="center"/>
    </xf>
    <xf numFmtId="0" fontId="13" fillId="13" borderId="0" applyNumberFormat="0" applyBorder="0" applyAlignment="0" applyProtection="0">
      <alignment vertical="center"/>
    </xf>
    <xf numFmtId="0" fontId="11" fillId="25" borderId="0" applyNumberFormat="0" applyBorder="0" applyAlignment="0" applyProtection="0">
      <alignment vertical="center"/>
    </xf>
    <xf numFmtId="0" fontId="13" fillId="23" borderId="0" applyNumberFormat="0" applyBorder="0" applyAlignment="0" applyProtection="0">
      <alignment vertical="center"/>
    </xf>
    <xf numFmtId="0" fontId="13" fillId="4" borderId="0" applyNumberFormat="0" applyBorder="0" applyAlignment="0" applyProtection="0">
      <alignment vertical="center"/>
    </xf>
    <xf numFmtId="0" fontId="11" fillId="20" borderId="0" applyNumberFormat="0" applyBorder="0" applyAlignment="0" applyProtection="0">
      <alignment vertical="center"/>
    </xf>
    <xf numFmtId="0" fontId="13" fillId="32"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3" fillId="17" borderId="0" applyNumberFormat="0" applyBorder="0" applyAlignment="0" applyProtection="0">
      <alignment vertical="center"/>
    </xf>
    <xf numFmtId="0" fontId="11" fillId="31" borderId="0" applyNumberFormat="0" applyBorder="0" applyAlignment="0" applyProtection="0">
      <alignment vertical="center"/>
    </xf>
  </cellStyleXfs>
  <cellXfs count="39">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vertical="center" wrapText="1"/>
    </xf>
    <xf numFmtId="0" fontId="8" fillId="0" borderId="1" xfId="0" applyFont="1" applyBorder="1" applyAlignment="1">
      <alignment horizontal="center" vertical="center"/>
    </xf>
    <xf numFmtId="41" fontId="8" fillId="0" borderId="1" xfId="3" applyFont="1" applyBorder="1" applyAlignment="1">
      <alignment horizontal="center" vertical="center"/>
    </xf>
    <xf numFmtId="177" fontId="8" fillId="0" borderId="1" xfId="3" applyNumberFormat="1" applyFont="1" applyBorder="1" applyAlignment="1">
      <alignment horizontal="center" vertical="center"/>
    </xf>
    <xf numFmtId="0" fontId="6" fillId="0" borderId="5"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top" wrapText="1"/>
    </xf>
    <xf numFmtId="0" fontId="10" fillId="0" borderId="1" xfId="0" applyFont="1" applyBorder="1" applyAlignment="1">
      <alignment horizontal="center" vertical="center"/>
    </xf>
    <xf numFmtId="41" fontId="10" fillId="0" borderId="1" xfId="3" applyFont="1" applyBorder="1" applyAlignment="1">
      <alignment horizontal="center" vertical="center"/>
    </xf>
    <xf numFmtId="0" fontId="9" fillId="0" borderId="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vertical="center"/>
    </xf>
    <xf numFmtId="9" fontId="9" fillId="0" borderId="1" xfId="0" applyNumberFormat="1" applyFont="1" applyBorder="1" applyAlignment="1">
      <alignment horizontal="center" vertical="center"/>
    </xf>
    <xf numFmtId="0" fontId="9"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wrapText="1"/>
    </xf>
    <xf numFmtId="41" fontId="8" fillId="0" borderId="1" xfId="0" applyNumberFormat="1" applyFont="1" applyBorder="1" applyAlignment="1">
      <alignment horizontal="center" vertical="center"/>
    </xf>
    <xf numFmtId="9" fontId="8" fillId="0" borderId="1" xfId="6" applyFont="1" applyBorder="1" applyAlignment="1">
      <alignment horizontal="center" vertical="center"/>
    </xf>
    <xf numFmtId="0" fontId="4" fillId="0" borderId="0" xfId="0" applyFont="1" applyAlignment="1">
      <alignment vertical="center"/>
    </xf>
    <xf numFmtId="177" fontId="8" fillId="0" borderId="1" xfId="0" applyNumberFormat="1" applyFont="1" applyBorder="1" applyAlignment="1">
      <alignment horizontal="center" vertical="center"/>
    </xf>
    <xf numFmtId="0" fontId="1" fillId="0" borderId="0" xfId="0" applyFont="1" applyAlignment="1">
      <alignment vertical="center"/>
    </xf>
    <xf numFmtId="0" fontId="9" fillId="0" borderId="1" xfId="0" applyFont="1" applyBorder="1" applyAlignment="1">
      <alignment vertical="center"/>
    </xf>
    <xf numFmtId="9" fontId="9" fillId="0" borderId="1" xfId="0" applyNumberFormat="1" applyFont="1" applyBorder="1" applyAlignment="1">
      <alignment vertical="center"/>
    </xf>
    <xf numFmtId="0" fontId="3" fillId="0" borderId="0" xfId="0" applyFont="1" applyAlignment="1">
      <alignment horizontal="center" vertical="center" wrapText="1"/>
    </xf>
    <xf numFmtId="2" fontId="4" fillId="0" borderId="0" xfId="0" applyNumberFormat="1" applyFont="1" applyAlignment="1">
      <alignment vertical="center"/>
    </xf>
    <xf numFmtId="0" fontId="7" fillId="0" borderId="1" xfId="0" applyFont="1" applyBorder="1" applyAlignment="1" quotePrefix="1">
      <alignment vertical="center" wrapText="1"/>
    </xf>
    <xf numFmtId="0" fontId="9" fillId="0" borderId="1" xfId="0" applyFont="1" applyBorder="1" applyAlignment="1" quotePrefix="1">
      <alignment vertical="center" wrapText="1"/>
    </xf>
    <xf numFmtId="0" fontId="9" fillId="0" borderId="1" xfId="0" applyFont="1" applyBorder="1" applyAlignment="1" quotePrefix="1">
      <alignment horizontal="left" vertical="top"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6"/>
  <sheetViews>
    <sheetView tabSelected="1" zoomScale="68" zoomScaleNormal="68" topLeftCell="C1" workbookViewId="0">
      <selection activeCell="W13" sqref="W13"/>
    </sheetView>
  </sheetViews>
  <sheetFormatPr defaultColWidth="9" defaultRowHeight="15"/>
  <cols>
    <col min="2" max="2" width="78.552380952381" customWidth="1"/>
    <col min="3" max="3" width="70.4380952380952" customWidth="1"/>
    <col min="22" max="22" width="10.1047619047619" customWidth="1"/>
    <col min="23" max="23" width="11.552380952381" customWidth="1"/>
  </cols>
  <sheetData>
    <row r="1" ht="15.75" spans="1:26">
      <c r="A1" s="1"/>
      <c r="B1" s="1"/>
      <c r="C1" s="1"/>
      <c r="D1" s="1"/>
      <c r="E1" s="1"/>
      <c r="F1" s="1"/>
      <c r="G1" s="1"/>
      <c r="H1" s="1"/>
      <c r="I1" s="1"/>
      <c r="J1" s="1"/>
      <c r="K1" s="1"/>
      <c r="L1" s="1"/>
      <c r="M1" s="1"/>
      <c r="N1" s="1"/>
      <c r="O1" s="1"/>
      <c r="P1" s="1"/>
      <c r="Q1" s="1"/>
      <c r="R1" s="1"/>
      <c r="S1" s="1"/>
      <c r="T1" s="1"/>
      <c r="U1" s="1"/>
      <c r="V1" s="1"/>
      <c r="W1" s="1"/>
      <c r="X1" s="1"/>
      <c r="Y1" s="1"/>
      <c r="Z1" s="1"/>
    </row>
    <row r="2" ht="25.5" spans="1:26">
      <c r="A2" s="2" t="s">
        <v>0</v>
      </c>
      <c r="B2" s="2"/>
      <c r="C2" s="2"/>
      <c r="D2" s="2"/>
      <c r="E2" s="2"/>
      <c r="F2" s="2"/>
      <c r="G2" s="2"/>
      <c r="H2" s="2"/>
      <c r="I2" s="2"/>
      <c r="J2" s="2"/>
      <c r="K2" s="2"/>
      <c r="L2" s="2"/>
      <c r="M2" s="2"/>
      <c r="N2" s="2"/>
      <c r="O2" s="2"/>
      <c r="P2" s="2"/>
      <c r="Q2" s="2"/>
      <c r="R2" s="2"/>
      <c r="S2" s="2"/>
      <c r="T2" s="2"/>
      <c r="U2" s="2"/>
      <c r="V2" s="2"/>
      <c r="W2" s="2"/>
      <c r="X2" s="1"/>
      <c r="Y2" s="1"/>
      <c r="Z2" s="1"/>
    </row>
    <row r="3" ht="25.5" spans="1:26">
      <c r="A3" s="2" t="s">
        <v>1</v>
      </c>
      <c r="B3" s="2"/>
      <c r="C3" s="2"/>
      <c r="D3" s="2"/>
      <c r="E3" s="2"/>
      <c r="F3" s="2"/>
      <c r="G3" s="2"/>
      <c r="H3" s="2"/>
      <c r="I3" s="2"/>
      <c r="J3" s="2"/>
      <c r="K3" s="2"/>
      <c r="L3" s="2"/>
      <c r="M3" s="2"/>
      <c r="N3" s="2"/>
      <c r="O3" s="2"/>
      <c r="P3" s="2"/>
      <c r="Q3" s="2"/>
      <c r="R3" s="2"/>
      <c r="S3" s="2"/>
      <c r="T3" s="2"/>
      <c r="U3" s="2"/>
      <c r="V3" s="2"/>
      <c r="W3" s="2"/>
      <c r="X3" s="1"/>
      <c r="Y3" s="1"/>
      <c r="Z3" s="1"/>
    </row>
    <row r="4" ht="15.75" spans="1:26">
      <c r="A4" s="1"/>
      <c r="B4" s="3" t="s">
        <v>2</v>
      </c>
      <c r="C4" s="3"/>
      <c r="D4" s="4"/>
      <c r="E4" s="4">
        <v>0.75</v>
      </c>
      <c r="F4" s="4"/>
      <c r="G4" s="4">
        <v>5</v>
      </c>
      <c r="H4" s="4"/>
      <c r="I4" s="4">
        <v>1</v>
      </c>
      <c r="J4" s="4"/>
      <c r="K4" s="4">
        <v>7.5</v>
      </c>
      <c r="L4" s="4"/>
      <c r="M4" s="4">
        <v>1.5</v>
      </c>
      <c r="N4" s="4"/>
      <c r="O4" s="4">
        <v>7.5</v>
      </c>
      <c r="P4" s="4"/>
      <c r="Q4" s="4">
        <v>2.25</v>
      </c>
      <c r="R4" s="4"/>
      <c r="S4" s="4">
        <v>10</v>
      </c>
      <c r="T4" s="4"/>
      <c r="U4" s="1"/>
      <c r="V4" s="1"/>
      <c r="W4" s="1"/>
      <c r="X4" s="1"/>
      <c r="Y4" s="1"/>
      <c r="Z4" s="1"/>
    </row>
    <row r="5" ht="15.75" spans="1:26">
      <c r="A5" s="1"/>
      <c r="B5" s="1"/>
      <c r="C5" s="1"/>
      <c r="D5" s="1"/>
      <c r="E5" s="1"/>
      <c r="F5" s="1"/>
      <c r="G5" s="1"/>
      <c r="H5" s="1"/>
      <c r="I5" s="1"/>
      <c r="J5" s="1"/>
      <c r="K5" s="1"/>
      <c r="L5" s="1"/>
      <c r="M5" s="1"/>
      <c r="N5" s="1"/>
      <c r="O5" s="1"/>
      <c r="P5" s="1"/>
      <c r="Q5" s="1"/>
      <c r="R5" s="1"/>
      <c r="S5" s="1">
        <v>5</v>
      </c>
      <c r="T5" s="1"/>
      <c r="U5" s="1"/>
      <c r="V5" s="1"/>
      <c r="W5" s="1"/>
      <c r="X5" s="1"/>
      <c r="Y5" s="1"/>
      <c r="Z5" s="1"/>
    </row>
    <row r="6" ht="20.25" spans="1:26">
      <c r="A6" s="5" t="s">
        <v>3</v>
      </c>
      <c r="B6" s="5" t="s">
        <v>4</v>
      </c>
      <c r="C6" s="6" t="s">
        <v>5</v>
      </c>
      <c r="D6" s="7" t="s">
        <v>6</v>
      </c>
      <c r="E6" s="7"/>
      <c r="F6" s="7"/>
      <c r="G6" s="7"/>
      <c r="H6" s="7"/>
      <c r="I6" s="7"/>
      <c r="J6" s="7"/>
      <c r="K6" s="7"/>
      <c r="L6" s="7"/>
      <c r="M6" s="7"/>
      <c r="N6" s="7"/>
      <c r="O6" s="7"/>
      <c r="P6" s="7"/>
      <c r="Q6" s="7"/>
      <c r="R6" s="7"/>
      <c r="S6" s="7"/>
      <c r="T6" s="5" t="s">
        <v>7</v>
      </c>
      <c r="U6" s="5"/>
      <c r="V6" s="5" t="s">
        <v>8</v>
      </c>
      <c r="W6" s="5" t="s">
        <v>9</v>
      </c>
      <c r="X6" s="29" t="s">
        <v>10</v>
      </c>
      <c r="Y6" s="37"/>
      <c r="Z6" s="37"/>
    </row>
    <row r="7" ht="15.75" spans="1:26">
      <c r="A7" s="5"/>
      <c r="B7" s="5"/>
      <c r="C7" s="8"/>
      <c r="D7" s="5" t="s">
        <v>11</v>
      </c>
      <c r="E7" s="5"/>
      <c r="F7" s="5"/>
      <c r="G7" s="5"/>
      <c r="H7" s="5" t="s">
        <v>12</v>
      </c>
      <c r="I7" s="5"/>
      <c r="J7" s="5"/>
      <c r="K7" s="5"/>
      <c r="L7" s="5" t="s">
        <v>13</v>
      </c>
      <c r="M7" s="5"/>
      <c r="N7" s="5"/>
      <c r="O7" s="5"/>
      <c r="P7" s="5" t="s">
        <v>14</v>
      </c>
      <c r="Q7" s="5"/>
      <c r="R7" s="5"/>
      <c r="S7" s="5"/>
      <c r="T7" s="5"/>
      <c r="U7" s="5"/>
      <c r="V7" s="5"/>
      <c r="W7" s="5"/>
      <c r="X7" s="29"/>
      <c r="Y7" s="37"/>
      <c r="Z7" s="37"/>
    </row>
    <row r="8" ht="31.5" spans="1:26">
      <c r="A8" s="5"/>
      <c r="B8" s="5"/>
      <c r="C8" s="9"/>
      <c r="D8" s="10" t="s">
        <v>15</v>
      </c>
      <c r="E8" s="10" t="s">
        <v>16</v>
      </c>
      <c r="F8" s="10" t="s">
        <v>17</v>
      </c>
      <c r="G8" s="10" t="s">
        <v>16</v>
      </c>
      <c r="H8" s="10" t="s">
        <v>15</v>
      </c>
      <c r="I8" s="10" t="s">
        <v>16</v>
      </c>
      <c r="J8" s="10" t="s">
        <v>17</v>
      </c>
      <c r="K8" s="10" t="s">
        <v>16</v>
      </c>
      <c r="L8" s="10" t="s">
        <v>15</v>
      </c>
      <c r="M8" s="10" t="s">
        <v>16</v>
      </c>
      <c r="N8" s="10" t="s">
        <v>17</v>
      </c>
      <c r="O8" s="10" t="s">
        <v>16</v>
      </c>
      <c r="P8" s="10" t="s">
        <v>15</v>
      </c>
      <c r="Q8" s="10" t="s">
        <v>16</v>
      </c>
      <c r="R8" s="10" t="s">
        <v>17</v>
      </c>
      <c r="S8" s="10" t="s">
        <v>16</v>
      </c>
      <c r="T8" s="10" t="s">
        <v>15</v>
      </c>
      <c r="U8" s="10" t="s">
        <v>18</v>
      </c>
      <c r="V8" s="5"/>
      <c r="W8" s="5"/>
      <c r="X8" s="29"/>
      <c r="Y8" s="37"/>
      <c r="Z8" s="37"/>
    </row>
    <row r="9" ht="75" spans="1:26">
      <c r="A9" s="11">
        <v>1</v>
      </c>
      <c r="B9" s="12" t="s">
        <v>19</v>
      </c>
      <c r="C9" s="39" t="s">
        <v>20</v>
      </c>
      <c r="D9" s="14"/>
      <c r="E9" s="15">
        <f>D9*E$4</f>
        <v>0</v>
      </c>
      <c r="F9" s="14">
        <v>1</v>
      </c>
      <c r="G9" s="16">
        <f>F9*$G$4</f>
        <v>5</v>
      </c>
      <c r="H9" s="14"/>
      <c r="I9" s="15">
        <f>H9*I$4</f>
        <v>0</v>
      </c>
      <c r="J9" s="14"/>
      <c r="K9" s="15">
        <f>J9*K$4</f>
        <v>0</v>
      </c>
      <c r="L9" s="14"/>
      <c r="M9" s="15">
        <f>L9*M$4</f>
        <v>0</v>
      </c>
      <c r="N9" s="14"/>
      <c r="O9" s="16">
        <f>N9*O$4</f>
        <v>0</v>
      </c>
      <c r="P9" s="14"/>
      <c r="Q9" s="15">
        <f>P9*Q$4</f>
        <v>0</v>
      </c>
      <c r="R9" s="14"/>
      <c r="S9" s="15">
        <f>R9*S$4</f>
        <v>0</v>
      </c>
      <c r="T9" s="14"/>
      <c r="U9" s="14">
        <f t="shared" ref="U9:U11" si="0">F9+J9+N9+R9</f>
        <v>1</v>
      </c>
      <c r="V9" s="30">
        <f>E9+G9+I9+K9+M9+O9+Q9+S9</f>
        <v>5</v>
      </c>
      <c r="W9" s="31">
        <f>U9/($U$9+$U$10+$U$11+$U$12+$U$13)</f>
        <v>0.166666666666667</v>
      </c>
      <c r="X9" s="32"/>
      <c r="Y9" s="38"/>
      <c r="Z9" s="32"/>
    </row>
    <row r="10" ht="75" spans="1:26">
      <c r="A10" s="11">
        <v>11</v>
      </c>
      <c r="B10" s="17" t="s">
        <v>21</v>
      </c>
      <c r="C10" s="40" t="s">
        <v>22</v>
      </c>
      <c r="D10" s="14"/>
      <c r="E10" s="15">
        <f>D10*E$4</f>
        <v>0</v>
      </c>
      <c r="F10" s="14"/>
      <c r="G10" s="16">
        <f>F10*$G$4</f>
        <v>0</v>
      </c>
      <c r="H10" s="14"/>
      <c r="I10" s="15">
        <f>H10*I$4</f>
        <v>0</v>
      </c>
      <c r="J10" s="14"/>
      <c r="K10" s="16">
        <f>J10*K$4</f>
        <v>0</v>
      </c>
      <c r="L10" s="14"/>
      <c r="M10" s="15">
        <f>L10*M$4</f>
        <v>0</v>
      </c>
      <c r="N10" s="14">
        <v>1</v>
      </c>
      <c r="O10" s="16">
        <f>N10*O$4</f>
        <v>7.5</v>
      </c>
      <c r="P10" s="14"/>
      <c r="Q10" s="15">
        <f>P10*Q$4</f>
        <v>0</v>
      </c>
      <c r="R10" s="14"/>
      <c r="S10" s="15">
        <f>R10*S$4</f>
        <v>0</v>
      </c>
      <c r="T10" s="14"/>
      <c r="U10" s="14">
        <f t="shared" si="0"/>
        <v>1</v>
      </c>
      <c r="V10" s="30">
        <f t="shared" ref="V10:V14" si="1">G10+K10+O10+E10+I10+M10+Q10+S10</f>
        <v>7.5</v>
      </c>
      <c r="W10" s="31">
        <f>U10/($U$9+$U$10+$U$11+$U$12+$U$13)</f>
        <v>0.166666666666667</v>
      </c>
      <c r="X10" s="32"/>
      <c r="Y10" s="32"/>
      <c r="Z10" s="32"/>
    </row>
    <row r="11" ht="147.6" customHeight="1" spans="1:26">
      <c r="A11" s="11">
        <v>15</v>
      </c>
      <c r="B11" s="17" t="s">
        <v>23</v>
      </c>
      <c r="C11" s="41" t="s">
        <v>24</v>
      </c>
      <c r="D11" s="14"/>
      <c r="E11" s="15"/>
      <c r="F11" s="14"/>
      <c r="G11" s="16">
        <f>F11*$G$4</f>
        <v>0</v>
      </c>
      <c r="H11" s="14"/>
      <c r="I11" s="15"/>
      <c r="J11" s="14">
        <v>1</v>
      </c>
      <c r="K11" s="16">
        <f>J11*K$4</f>
        <v>7.5</v>
      </c>
      <c r="L11" s="14"/>
      <c r="M11" s="15"/>
      <c r="N11" s="14"/>
      <c r="O11" s="15"/>
      <c r="P11" s="14"/>
      <c r="Q11" s="15"/>
      <c r="R11" s="14"/>
      <c r="S11" s="15"/>
      <c r="T11" s="14"/>
      <c r="U11" s="14">
        <f t="shared" si="0"/>
        <v>1</v>
      </c>
      <c r="V11" s="33">
        <f t="shared" si="1"/>
        <v>7.5</v>
      </c>
      <c r="W11" s="31">
        <f>U11/($U$9+$U$10+$U$11+$U$12+$U$13)</f>
        <v>0.166666666666667</v>
      </c>
      <c r="X11" s="32"/>
      <c r="Y11" s="32"/>
      <c r="Z11" s="32"/>
    </row>
    <row r="12" ht="39.6" customHeight="1" spans="1:26">
      <c r="A12" s="11">
        <v>17</v>
      </c>
      <c r="B12" s="17" t="s">
        <v>25</v>
      </c>
      <c r="C12" s="41" t="s">
        <v>26</v>
      </c>
      <c r="D12" s="20"/>
      <c r="E12" s="21"/>
      <c r="F12" s="20"/>
      <c r="G12" s="16">
        <f>F12*$G$4</f>
        <v>0</v>
      </c>
      <c r="H12" s="20"/>
      <c r="I12" s="21"/>
      <c r="J12" s="14"/>
      <c r="K12" s="16">
        <f>J12*K$4</f>
        <v>0</v>
      </c>
      <c r="L12" s="20"/>
      <c r="M12" s="21"/>
      <c r="N12" s="20"/>
      <c r="O12" s="21"/>
      <c r="P12" s="20"/>
      <c r="Q12" s="21"/>
      <c r="R12" s="14">
        <v>1</v>
      </c>
      <c r="S12" s="15">
        <f>R12*S$4</f>
        <v>10</v>
      </c>
      <c r="T12" s="20"/>
      <c r="U12" s="14">
        <f t="shared" ref="U12:U14" si="2">F12+J12+N12+R12</f>
        <v>1</v>
      </c>
      <c r="V12" s="33">
        <f t="shared" si="1"/>
        <v>10</v>
      </c>
      <c r="W12" s="31">
        <f>U12/($U$9+$U$10+$U$11+$U$12+$U$13)</f>
        <v>0.166666666666667</v>
      </c>
      <c r="X12" s="34"/>
      <c r="Y12" s="34"/>
      <c r="Z12" s="34"/>
    </row>
    <row r="13" ht="75" spans="1:26">
      <c r="A13" s="22">
        <v>19</v>
      </c>
      <c r="B13" s="17" t="s">
        <v>27</v>
      </c>
      <c r="C13" s="41" t="s">
        <v>28</v>
      </c>
      <c r="D13" s="20"/>
      <c r="E13" s="21"/>
      <c r="F13" s="20"/>
      <c r="G13" s="16">
        <f>F13*$G$4</f>
        <v>0</v>
      </c>
      <c r="H13" s="20"/>
      <c r="I13" s="21"/>
      <c r="J13" s="14">
        <v>2</v>
      </c>
      <c r="K13" s="16">
        <f>J13*K$4</f>
        <v>15</v>
      </c>
      <c r="L13" s="20"/>
      <c r="M13" s="21"/>
      <c r="N13" s="20"/>
      <c r="O13" s="21"/>
      <c r="P13" s="20"/>
      <c r="Q13" s="21"/>
      <c r="R13" s="20"/>
      <c r="S13" s="21"/>
      <c r="T13" s="20"/>
      <c r="U13" s="14">
        <f t="shared" si="2"/>
        <v>2</v>
      </c>
      <c r="V13" s="33">
        <f t="shared" si="1"/>
        <v>15</v>
      </c>
      <c r="W13" s="31">
        <f>U13/($U$9+$U$10+$U$11+$U$12+$U$13)</f>
        <v>0.333333333333333</v>
      </c>
      <c r="X13" s="34"/>
      <c r="Y13" s="34"/>
      <c r="Z13" s="34"/>
    </row>
    <row r="14" ht="18.75" spans="1:26">
      <c r="A14" s="14" t="s">
        <v>29</v>
      </c>
      <c r="B14" s="23"/>
      <c r="C14" s="14"/>
      <c r="D14" s="24">
        <f>SUM(D9:D10)</f>
        <v>0</v>
      </c>
      <c r="E14" s="24">
        <f>SUM(E9:E10)</f>
        <v>0</v>
      </c>
      <c r="F14" s="24">
        <f>SUM(F9:F13)</f>
        <v>1</v>
      </c>
      <c r="G14" s="15">
        <f>F14*$G$4</f>
        <v>5</v>
      </c>
      <c r="H14" s="24">
        <f>SUM(H9:H10)</f>
        <v>0</v>
      </c>
      <c r="I14" s="24">
        <f>SUM(I9:I10)</f>
        <v>0</v>
      </c>
      <c r="J14" s="24">
        <f>SUM(J9:J13)</f>
        <v>3</v>
      </c>
      <c r="K14" s="16">
        <f>J14*K$4</f>
        <v>22.5</v>
      </c>
      <c r="L14" s="24">
        <f>SUM(L9:L10)</f>
        <v>0</v>
      </c>
      <c r="M14" s="24">
        <f>SUM(M9:M10)</f>
        <v>0</v>
      </c>
      <c r="N14" s="24">
        <f>SUM(N9:N13)</f>
        <v>1</v>
      </c>
      <c r="O14" s="16">
        <f>N14*O$4</f>
        <v>7.5</v>
      </c>
      <c r="P14" s="24">
        <f>SUM(P9:P10)</f>
        <v>0</v>
      </c>
      <c r="Q14" s="24">
        <f>SUM(Q9:Q10)</f>
        <v>0</v>
      </c>
      <c r="R14" s="24">
        <f>SUM(R9:R13)</f>
        <v>1</v>
      </c>
      <c r="S14" s="16">
        <f>R14*S$4</f>
        <v>10</v>
      </c>
      <c r="T14" s="14">
        <f>SUM(T9:T10)</f>
        <v>0</v>
      </c>
      <c r="U14" s="14">
        <f t="shared" si="2"/>
        <v>6</v>
      </c>
      <c r="V14" s="33">
        <f t="shared" si="1"/>
        <v>45</v>
      </c>
      <c r="W14" s="31">
        <f>SUM(W9:W13)</f>
        <v>1</v>
      </c>
      <c r="X14" s="32"/>
      <c r="Y14" s="32"/>
      <c r="Z14" s="32"/>
    </row>
    <row r="15" ht="18.75" spans="1:26">
      <c r="A15" s="14" t="s">
        <v>30</v>
      </c>
      <c r="B15" s="23"/>
      <c r="C15" s="14"/>
      <c r="D15" s="25">
        <f>F14/($J$14+$N$14+$F$14+$R$14)</f>
        <v>0.166666666666667</v>
      </c>
      <c r="E15" s="22"/>
      <c r="F15" s="22"/>
      <c r="G15" s="22"/>
      <c r="H15" s="25">
        <f t="shared" ref="H15" si="3">J14/($J$14+$N$14+$F$14+$R$14)</f>
        <v>0.5</v>
      </c>
      <c r="I15" s="22"/>
      <c r="J15" s="22"/>
      <c r="K15" s="22"/>
      <c r="L15" s="25">
        <f t="shared" ref="L15" si="4">N14/($J$14+$N$14+$F$14+$R$14)</f>
        <v>0.166666666666667</v>
      </c>
      <c r="M15" s="22"/>
      <c r="N15" s="22"/>
      <c r="O15" s="22"/>
      <c r="P15" s="25">
        <v>0.16</v>
      </c>
      <c r="Q15" s="22"/>
      <c r="R15" s="22"/>
      <c r="S15" s="22"/>
      <c r="T15" s="35"/>
      <c r="U15" s="35"/>
      <c r="V15" s="35"/>
      <c r="W15" s="36">
        <v>1</v>
      </c>
      <c r="X15" s="34"/>
      <c r="Y15" s="34"/>
      <c r="Z15" s="34"/>
    </row>
    <row r="16" ht="18.75" spans="1:26">
      <c r="A16" s="22" t="s">
        <v>31</v>
      </c>
      <c r="B16" s="26"/>
      <c r="C16" s="22"/>
      <c r="D16" s="23">
        <v>2</v>
      </c>
      <c r="E16" s="27"/>
      <c r="F16" s="27"/>
      <c r="G16" s="28"/>
      <c r="H16" s="23">
        <v>6</v>
      </c>
      <c r="I16" s="27"/>
      <c r="J16" s="27"/>
      <c r="K16" s="28"/>
      <c r="L16" s="23">
        <v>1</v>
      </c>
      <c r="M16" s="27"/>
      <c r="N16" s="27"/>
      <c r="O16" s="28"/>
      <c r="P16" s="23">
        <v>1</v>
      </c>
      <c r="Q16" s="27"/>
      <c r="R16" s="27"/>
      <c r="S16" s="28"/>
      <c r="T16" s="35"/>
      <c r="U16" s="35"/>
      <c r="V16" s="35"/>
      <c r="W16" s="35">
        <f>SUM(D16:S16)</f>
        <v>10</v>
      </c>
      <c r="X16" s="34"/>
      <c r="Y16" s="34"/>
      <c r="Z16" s="34"/>
    </row>
  </sheetData>
  <mergeCells count="25">
    <mergeCell ref="A2:W2"/>
    <mergeCell ref="A3:W3"/>
    <mergeCell ref="D6:S6"/>
    <mergeCell ref="D7:G7"/>
    <mergeCell ref="H7:K7"/>
    <mergeCell ref="L7:O7"/>
    <mergeCell ref="P7:S7"/>
    <mergeCell ref="A14:B14"/>
    <mergeCell ref="A15:B15"/>
    <mergeCell ref="D15:G15"/>
    <mergeCell ref="H15:K15"/>
    <mergeCell ref="L15:O15"/>
    <mergeCell ref="P15:S15"/>
    <mergeCell ref="A16:B16"/>
    <mergeCell ref="D16:G16"/>
    <mergeCell ref="H16:K16"/>
    <mergeCell ref="L16:O16"/>
    <mergeCell ref="P16:S16"/>
    <mergeCell ref="A6:A8"/>
    <mergeCell ref="B6:B8"/>
    <mergeCell ref="C6:C8"/>
    <mergeCell ref="V6:V8"/>
    <mergeCell ref="W6:W8"/>
    <mergeCell ref="X6:Z8"/>
    <mergeCell ref="T6:U7"/>
  </mergeCell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MA TRẬN KIỂM TRA HKII - K10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ngoc</dc:creator>
  <cp:lastModifiedBy>ASUS</cp:lastModifiedBy>
  <dcterms:created xsi:type="dcterms:W3CDTF">2020-12-02T05:08:00Z</dcterms:created>
  <dcterms:modified xsi:type="dcterms:W3CDTF">2023-04-10T13:51:11Z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EDC570C02A0D45EBA4D78F25647E2F92</vt:lpwstr>
  </property>
  <property fmtid="{D5CDD505-2E9C-101B-9397-08002B2CF9AE}" pid="3" name="KSOProductBuildVer">
    <vt:lpwstr>1033-11.2.0.11516</vt:lpwstr>
  </property>
</Properties>
</file>